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08.2015" sheetId="1" r:id="rId1"/>
  </sheets>
  <definedNames/>
  <calcPr fullCalcOnLoad="1"/>
</workbook>
</file>

<file path=xl/sharedStrings.xml><?xml version="1.0" encoding="utf-8"?>
<sst xmlns="http://schemas.openxmlformats.org/spreadsheetml/2006/main" count="360" uniqueCount="174">
  <si>
    <t>Код целевой субсидии</t>
  </si>
  <si>
    <t>КОСГУ</t>
  </si>
  <si>
    <t>Вид расходов</t>
  </si>
  <si>
    <t>Раздел, подраздел,цел.статья</t>
  </si>
  <si>
    <t>№</t>
  </si>
  <si>
    <t>1.</t>
  </si>
  <si>
    <t>Наименование целевой субсидии</t>
  </si>
  <si>
    <t>Сумма,
 тыс.руб.</t>
  </si>
  <si>
    <t>Приложение № 1 к Порядку                  предоставления и расходования субсидий на иные цели  в 2015 году из бюджета городского округа «Город Лесной» муниципальным бюджетным и автономным учреждениям городского округа «Город Лесной», находящихся в ведении муниципального казенного учреждения «Управление образования администрации городского округа «Город Лесной»</t>
  </si>
  <si>
    <t xml:space="preserve">Перечень целевых субсидий  на 2015 год </t>
  </si>
  <si>
    <t>Субсидия МБДОУ "ДС № 2 "Красная шапочка" на финансовое обеспечение мероприятий подпрограммы "Развитие системы дошкольного образования в городском округе "Город Лесной"</t>
  </si>
  <si>
    <t>906.06.1113</t>
  </si>
  <si>
    <t>0700 0701 011 10 13</t>
  </si>
  <si>
    <t>906.10.1113</t>
  </si>
  <si>
    <t>Субсидия МБДОУ "ДС № 14 "Солнышко" на финансовое обеспечение мероприятий подпрограммы "Развитие системы дошкольного образования в городском округе "Город Лесной"</t>
  </si>
  <si>
    <t>906.16.1113</t>
  </si>
  <si>
    <t>Субсидия МБДОУ "ДС № 17 "Пингвин"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</si>
  <si>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18 "Семицветик"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</si>
  <si>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6 "Золотой петушок"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</si>
  <si>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20 "Ласточка"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</si>
  <si>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21 "Чебурашка"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</si>
  <si>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МБДОУ "ДС № 23 "Уральская сказка" на финансовое обеспечение мероприятий подпрограммы "Развитие системы дошкольного образования в городском округе "Город Лесной"</t>
  </si>
  <si>
    <t>906.18.1113</t>
  </si>
  <si>
    <t>906.19.1113</t>
  </si>
  <si>
    <t>906.21.1113</t>
  </si>
  <si>
    <t>906.22.1113</t>
  </si>
  <si>
    <t>906.24.1113</t>
  </si>
  <si>
    <t>906.29.1113</t>
  </si>
  <si>
    <t>Субсидия МБОУ "СОШ № 64" на финансовое обеспечение мероприятий подпрограммы "Развитие системы общего образования в городском округе "Город Лесной"</t>
  </si>
  <si>
    <t>906.35.1213</t>
  </si>
  <si>
    <t>0700 0702 01210 13</t>
  </si>
  <si>
    <t>Субсидия МБОУ "СОШ № 8" на финансовое обеспечение мероприятий подпрограммы "Развитие системы общего образования в городском округе "Город Лесной"</t>
  </si>
  <si>
    <t>906.53.1213</t>
  </si>
  <si>
    <t>906.54.1213</t>
  </si>
  <si>
    <t>Субсидия МБОУ "СОШ № 75" на финансовое обеспечение мероприятий подпрограммы "Развитие системы общего образования в городском округе "Город Лесной"</t>
  </si>
  <si>
    <t>906.41.1213</t>
  </si>
  <si>
    <t>Субсидия МБОУ "СОШ № 8" на обеспечение питанием обучающихся</t>
  </si>
  <si>
    <t>906.53.1240</t>
  </si>
  <si>
    <t>0700 0702 01245 40</t>
  </si>
  <si>
    <t>Субсидия МБОУ "СОШ № 64" на обеспечение питанием обучающихся</t>
  </si>
  <si>
    <t>906.35.1240</t>
  </si>
  <si>
    <t>Субсидия МБОУ "СОШ № 67" на обеспечение питанием обучающихся</t>
  </si>
  <si>
    <t>906.36.1240</t>
  </si>
  <si>
    <t>Субсидия МБОУ "СОШ № 71" на обеспечение питанием обучающихся</t>
  </si>
  <si>
    <t>906.37.1240</t>
  </si>
  <si>
    <t>Субсидия МБОУ "СОШ № 73" на обеспечение питанием обучающихся</t>
  </si>
  <si>
    <t>906.39.1240</t>
  </si>
  <si>
    <t>Субсидия МБОУ "СОШ № 74" на обеспечение питанием обучающихся</t>
  </si>
  <si>
    <t>906.40.1240</t>
  </si>
  <si>
    <t>Субсидия МБОУ "СОШ № 75" на обеспечение питанием обучающихся</t>
  </si>
  <si>
    <t>906.41.1240</t>
  </si>
  <si>
    <t>Субсидия МАДОУ "ДС № 30 "Жемчужина" на финансовое обеспечение мероприятий подпрограммы "Развитие системы дошкольного образования в городском округе "Город Лесной"</t>
  </si>
  <si>
    <t>Субсидия МАОУ "СОШ № 72" на обеспечение питанием обучающихся</t>
  </si>
  <si>
    <t>906.38.1240</t>
  </si>
  <si>
    <t>Субсидия МАОУ "СОШ № 76" на обеспечение питанием обучающихся</t>
  </si>
  <si>
    <t>Субсидия МАОУ "Лицей" на обеспечение питанием обучающихся</t>
  </si>
  <si>
    <t>906.42.1240</t>
  </si>
  <si>
    <t>906.34.1240</t>
  </si>
  <si>
    <t>906.33.1313</t>
  </si>
  <si>
    <t>0700 0702 01310 13</t>
  </si>
  <si>
    <t>Субсидия МБОУДОД "ЦДТ"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</si>
  <si>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МБОУДОД "ЦДТ" на финансовое обеспечение мероприятий муниципальной подпрограммы "Развитие системы дополнительного образования, отдыха и оздоровления детей в городском округе "Город Лесной"</t>
  </si>
  <si>
    <t>906.33.1513</t>
  </si>
  <si>
    <t>0700 0702 01510 13</t>
  </si>
  <si>
    <t>Субсидия МБОУ "СОШ № 64"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</si>
  <si>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906.35.1513</t>
  </si>
  <si>
    <t>906.37.1513</t>
  </si>
  <si>
    <t>Субсидия МБОУ "СОШ № 74"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</si>
  <si>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906.40.1513</t>
  </si>
  <si>
    <t>Субсидия МБОУ "СОШ № 75"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</si>
  <si>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906.41.1513</t>
  </si>
  <si>
    <t>Субсидия МАОУ "СОШ № 76"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</si>
  <si>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906.42.1513</t>
  </si>
  <si>
    <t>Субсидия МАОУ "Лицей"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</si>
  <si>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906.34.1513</t>
  </si>
  <si>
    <t>906.31.3313</t>
  </si>
  <si>
    <t>0700 0707 03310 13</t>
  </si>
  <si>
    <t>Субсидия МБОУДОД "ДПЦ" на финансовое обеспечение мероприятий подпрограммы "Развитие потенциала молодежи"</t>
  </si>
  <si>
    <t>Субсидия МБОУ "СОШ № 64" на финансовое обеспечение мероприятий подпрограммы "Развитие потенциала молодежи"</t>
  </si>
  <si>
    <t>906.35.3313</t>
  </si>
  <si>
    <t>Субсидия МБОУ "СОШ № 67" на финансовое обеспечение мероприятий подпрограммы "Развитие потенциала молодежи"</t>
  </si>
  <si>
    <t>906.36.3313</t>
  </si>
  <si>
    <t>Субсидия МБОУ "СОШ № 71" на финансовое обеспечение мероприятий подпрограммы "Развитие потенциала молодежи"</t>
  </si>
  <si>
    <t>906.37.3313</t>
  </si>
  <si>
    <t>Субсидия МБОУ "СОШ № 73" на финансовое обеспечение мероприятий подпрограммы "Развитие потенциала молодежи"</t>
  </si>
  <si>
    <t>906.39.3313</t>
  </si>
  <si>
    <t>Субсидия МБОУ "СОШ № 74" на финансовое обеспечение мероприятий подпрограммы "Развитие потенциала молодежи"</t>
  </si>
  <si>
    <t>906.40.3313</t>
  </si>
  <si>
    <t>Субсидия МБОУ "СОШ № 75" на финансовое обеспечение мероприятий подпрограммы "Развитие потенциала молодежи"</t>
  </si>
  <si>
    <t>906.41.3313</t>
  </si>
  <si>
    <t>Субсидия МБОУ "СОШ № 8" на финансовое обеспечение мероприятий подпрограммы "Развитие потенциала молодежи"</t>
  </si>
  <si>
    <t>906.53.3313</t>
  </si>
  <si>
    <t>906.54.3313</t>
  </si>
  <si>
    <t>Субсидия МАОУ "СОШ № 72" на финансовое обеспечение мероприятий подпрограммы "Развитие потенциала молодежи"</t>
  </si>
  <si>
    <t>906.38.3313</t>
  </si>
  <si>
    <t>Субсидия МАОУ "СОШ № 76" на финансовое обеспечение мероприятий подпрограммы "Развитие потенциала молодежи"</t>
  </si>
  <si>
    <t>906.42.3313</t>
  </si>
  <si>
    <t>Субсидия МАОУ "Лицей" на финансовое обеспечение мероприятий подпрограммы "Развитие потенциала молодежи"</t>
  </si>
  <si>
    <t>906.34.3313</t>
  </si>
  <si>
    <t>ВСЕГО</t>
  </si>
  <si>
    <t>Субсидия МБВСОУ "ВСОШ № 62" на финансовое обеспечение мероприятий подпрограммы "Развитие системы общего образования в городском округе "Город Лесной"</t>
  </si>
  <si>
    <t>Субсидия МБОУ "СОШ № 71" на финансовое обеспечение мероприятий  подпрограммы "Обеспечение реализации муниципальной программы "Развитие системы образования в городском округе "Город Лесной"</t>
  </si>
  <si>
    <t>Субсидия МБВСОУ "ВСОШ № 62" на финансовое обеспечение мероприятий подпрограммы "Развитие потенциала молодежи"</t>
  </si>
  <si>
    <t>Субсидия МБДОУ "ДС № 2 "Красная шапочка"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</si>
  <si>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906.06.1170</t>
  </si>
  <si>
    <t>0700 0701 01145 70</t>
  </si>
  <si>
    <t>906.35.1250</t>
  </si>
  <si>
    <t>0700 0702 01245 50</t>
  </si>
  <si>
    <t>Субсидия МБОУ "СОШ № 64"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</si>
  <si>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67"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</si>
  <si>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906.36.1250</t>
  </si>
  <si>
    <t>906.37.1250</t>
  </si>
  <si>
    <t>Субсидия МБОУ "СОШ № 71"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</si>
  <si>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Субсидия МБОУ "СОШ № 73"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</si>
  <si>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906.39.1250</t>
  </si>
  <si>
    <t>Субсидия МБОУ "СОШ № 74"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</si>
  <si>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906.40.1250</t>
  </si>
  <si>
    <t>Субсидия МБОУ "СОШ № 75"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</si>
  <si>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906.41.1250</t>
  </si>
  <si>
    <t>Субсидия МБОУ "СОШ № 8"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</si>
  <si>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906.53.1250</t>
  </si>
  <si>
    <t>Субсидия МАОУ "Лицей"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</si>
  <si>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906.34.1250</t>
  </si>
  <si>
    <t>Субсидия МАОУ "СОШ № 72"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</si>
  <si>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906.38.1250</t>
  </si>
  <si>
    <t>Субсидия МАОУ "СОШ № 76"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</t>
  </si>
  <si>
    <t>906.42.1250</t>
  </si>
  <si>
    <t>Субсидия МБДОУ "ДС № 23 "Уральская сказка" на капитальный ремонт, приведение в соответствие с требованиями пожарной безопасности и санитарного законодательства зданий и помещений</t>
  </si>
  <si>
    <t>906.24.1170</t>
  </si>
  <si>
    <t>"Остатки субсидий прошлых лет"</t>
  </si>
  <si>
    <t>906.06.9000</t>
  </si>
  <si>
    <t>906.08.9000</t>
  </si>
  <si>
    <t>906.09.9000</t>
  </si>
  <si>
    <t>906.10.9000</t>
  </si>
  <si>
    <t>906.11.9000</t>
  </si>
  <si>
    <t>906.13.9000</t>
  </si>
  <si>
    <t>906.14.9000</t>
  </si>
  <si>
    <t>906.15.9000</t>
  </si>
  <si>
    <t>906.16.9000</t>
  </si>
  <si>
    <t>906.17.9000</t>
  </si>
  <si>
    <t>906.18.9000</t>
  </si>
  <si>
    <t>906.19.9000</t>
  </si>
  <si>
    <t>906.20.9000</t>
  </si>
  <si>
    <t>906.21.9000</t>
  </si>
  <si>
    <t>906.22.9000</t>
  </si>
  <si>
    <t>906.23.9000</t>
  </si>
  <si>
    <t>906.24.9000</t>
  </si>
  <si>
    <t>906.25.9000</t>
  </si>
  <si>
    <t>906.27.9000</t>
  </si>
  <si>
    <t>906.28.9000</t>
  </si>
  <si>
    <t>906.29.9000</t>
  </si>
  <si>
    <t>906.31.9000</t>
  </si>
  <si>
    <t>906.33.9000</t>
  </si>
  <si>
    <t>906.34.9000</t>
  </si>
  <si>
    <t>906.35.9000</t>
  </si>
  <si>
    <t>906.36.9000</t>
  </si>
  <si>
    <t>906.37.9000</t>
  </si>
  <si>
    <t>906.38.9000</t>
  </si>
  <si>
    <t>906.39.9000</t>
  </si>
  <si>
    <t>906.40.9000</t>
  </si>
  <si>
    <t>906.41.9000</t>
  </si>
  <si>
    <t>906.42.9000</t>
  </si>
  <si>
    <t>906.53.9000</t>
  </si>
  <si>
    <t>906.54.9000</t>
  </si>
  <si>
    <t>906.43.9000</t>
  </si>
  <si>
    <t>0000 0000 00000 00</t>
  </si>
  <si>
    <t>000</t>
  </si>
  <si>
    <t>Субсидия МБОУДОД "ДПЦ" на иные затраты, не влюченные в нормативные затраты на оказание муниципальных услуг</t>
  </si>
  <si>
    <t>906.31.2700</t>
  </si>
  <si>
    <t>0700 0707 01310 26</t>
  </si>
  <si>
    <t>906.14.1113</t>
  </si>
  <si>
    <t>Субсидия МБДОУ "ДС № 10 "Буратино" на финансовое обеспечение мероприятий подпрограммы "Развитие системы дошкольного образования в городском округе "Город Лесной"</t>
  </si>
  <si>
    <t>906.16.1170</t>
  </si>
  <si>
    <t>Субсидия МБДОУ "ДС № 14 "Солнышко" на капитальный ремонт, приведение в соответствие с требованиями пожарной безопасности и санитарного законодательства зданий и помещений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</si>
</sst>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.000"/>
    <numFmt numFmtId="187" formatCode="#,##0.0000"/>
    <numFmt numFmtId="188" formatCode="#,##0.00000"/>
    <numFmt numFmtId="189" formatCode="#,##0.000000"/>
    <numFmt numFmtId="190" formatCode="0.00000"/>
    <numFmt numFmtId="191" formatCode="#,##0.0"/>
    <numFmt numFmtId="192" formatCode="0.000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188" fontId="2" fillId="0" borderId="10" xfId="0" applyNumberFormat="1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38">
      <selection activeCell="G50" sqref="G50"/>
    </sheetView>
  </sheetViews>
  <sheetFormatPr defaultColWidth="9.140625" defaultRowHeight="32.25" customHeight="1"/>
  <cols>
    <col min="1" max="1" width="3.57421875" style="0" customWidth="1"/>
    <col min="2" max="2" width="69.28125" style="0" customWidth="1"/>
    <col min="3" max="3" width="14.00390625" style="1" customWidth="1"/>
    <col min="4" max="4" width="23.00390625" style="0" customWidth="1"/>
    <col min="5" max="5" width="8.421875" style="0" customWidth="1"/>
    <col min="6" max="6" width="8.28125" style="0" customWidth="1"/>
    <col min="7" max="7" width="13.421875" style="0" customWidth="1"/>
  </cols>
  <sheetData>
    <row r="1" spans="5:7" ht="164.25" customHeight="1">
      <c r="E1" s="34" t="s">
        <v>8</v>
      </c>
      <c r="F1" s="34"/>
      <c r="G1" s="34"/>
    </row>
    <row r="2" spans="2:7" ht="21" customHeight="1">
      <c r="B2" s="35" t="s">
        <v>9</v>
      </c>
      <c r="C2" s="35"/>
      <c r="D2" s="35"/>
      <c r="G2" s="8"/>
    </row>
    <row r="3" ht="9.75" customHeight="1">
      <c r="G3" s="8"/>
    </row>
    <row r="4" ht="21" customHeight="1" hidden="1">
      <c r="G4" s="8"/>
    </row>
    <row r="5" ht="1.5" customHeight="1"/>
    <row r="6" spans="1:7" ht="32.25" customHeight="1">
      <c r="A6" s="3" t="s">
        <v>4</v>
      </c>
      <c r="B6" s="2" t="s">
        <v>6</v>
      </c>
      <c r="C6" s="2" t="s">
        <v>0</v>
      </c>
      <c r="D6" s="2" t="s">
        <v>3</v>
      </c>
      <c r="E6" s="2" t="s">
        <v>2</v>
      </c>
      <c r="F6" s="2" t="s">
        <v>1</v>
      </c>
      <c r="G6" s="7" t="s">
        <v>7</v>
      </c>
    </row>
    <row r="7" spans="1:7" ht="16.5" customHeight="1">
      <c r="A7" s="9" t="s">
        <v>5</v>
      </c>
      <c r="B7" s="2"/>
      <c r="C7" s="2"/>
      <c r="D7" s="2"/>
      <c r="E7" s="2"/>
      <c r="F7" s="2"/>
      <c r="G7" s="5"/>
    </row>
    <row r="8" spans="1:7" ht="42.75" customHeight="1">
      <c r="A8" s="9"/>
      <c r="B8" s="44" t="s">
        <v>10</v>
      </c>
      <c r="C8" s="42" t="s">
        <v>11</v>
      </c>
      <c r="D8" s="45" t="s">
        <v>12</v>
      </c>
      <c r="E8" s="32">
        <v>612</v>
      </c>
      <c r="F8" s="32">
        <v>241</v>
      </c>
      <c r="G8" s="43">
        <f>1134.9+488.05-3-206.90655</f>
        <v>1413.0434500000001</v>
      </c>
    </row>
    <row r="9" spans="1:7" ht="40.5" customHeight="1">
      <c r="A9" s="3"/>
      <c r="B9" s="41" t="s">
        <v>18</v>
      </c>
      <c r="C9" s="42" t="s">
        <v>13</v>
      </c>
      <c r="D9" s="45" t="s">
        <v>12</v>
      </c>
      <c r="E9" s="32">
        <v>612</v>
      </c>
      <c r="F9" s="32">
        <v>241</v>
      </c>
      <c r="G9" s="48">
        <f>1662.6-59.16557</f>
        <v>1603.4344299999998</v>
      </c>
    </row>
    <row r="10" spans="1:7" ht="40.5" customHeight="1">
      <c r="A10" s="3"/>
      <c r="B10" s="41" t="s">
        <v>171</v>
      </c>
      <c r="C10" s="42" t="s">
        <v>170</v>
      </c>
      <c r="D10" s="45" t="s">
        <v>12</v>
      </c>
      <c r="E10" s="32">
        <v>612</v>
      </c>
      <c r="F10" s="32">
        <v>241</v>
      </c>
      <c r="G10" s="48">
        <v>363.839</v>
      </c>
    </row>
    <row r="11" spans="1:7" ht="39" customHeight="1">
      <c r="A11" s="3"/>
      <c r="B11" s="41" t="s">
        <v>14</v>
      </c>
      <c r="C11" s="42" t="s">
        <v>15</v>
      </c>
      <c r="D11" s="45" t="s">
        <v>12</v>
      </c>
      <c r="E11" s="32">
        <v>612</v>
      </c>
      <c r="F11" s="32">
        <v>241</v>
      </c>
      <c r="G11" s="48">
        <f>291.5+201.90739</f>
        <v>493.40738999999996</v>
      </c>
    </row>
    <row r="12" spans="1:7" ht="43.5" customHeight="1">
      <c r="A12" s="3"/>
      <c r="B12" s="41" t="s">
        <v>16</v>
      </c>
      <c r="C12" s="42" t="s">
        <v>22</v>
      </c>
      <c r="D12" s="45" t="s">
        <v>12</v>
      </c>
      <c r="E12" s="32">
        <v>612</v>
      </c>
      <c r="F12" s="32">
        <v>241</v>
      </c>
      <c r="G12" s="43">
        <f>941.7-11.3</f>
        <v>930.4000000000001</v>
      </c>
    </row>
    <row r="13" spans="1:7" ht="38.25" customHeight="1">
      <c r="A13" s="3"/>
      <c r="B13" s="41" t="s">
        <v>17</v>
      </c>
      <c r="C13" s="42" t="s">
        <v>23</v>
      </c>
      <c r="D13" s="45" t="s">
        <v>12</v>
      </c>
      <c r="E13" s="32">
        <v>612</v>
      </c>
      <c r="F13" s="32">
        <v>241</v>
      </c>
      <c r="G13" s="48">
        <f>3641.1-13.5-65.02696</f>
        <v>3562.5730399999998</v>
      </c>
    </row>
    <row r="14" spans="1:7" ht="44.25" customHeight="1">
      <c r="A14" s="3"/>
      <c r="B14" s="41" t="s">
        <v>19</v>
      </c>
      <c r="C14" s="42" t="s">
        <v>24</v>
      </c>
      <c r="D14" s="45" t="s">
        <v>12</v>
      </c>
      <c r="E14" s="32">
        <v>612</v>
      </c>
      <c r="F14" s="32">
        <v>241</v>
      </c>
      <c r="G14" s="48">
        <f>1340.5-23.3-21.9-222.13181</f>
        <v>1073.1681899999999</v>
      </c>
    </row>
    <row r="15" spans="1:7" ht="39" customHeight="1">
      <c r="A15" s="3"/>
      <c r="B15" s="24" t="s">
        <v>20</v>
      </c>
      <c r="C15" s="25" t="s">
        <v>25</v>
      </c>
      <c r="D15" s="6" t="s">
        <v>12</v>
      </c>
      <c r="E15" s="5">
        <v>612</v>
      </c>
      <c r="F15" s="5">
        <v>241</v>
      </c>
      <c r="G15" s="49">
        <f>399.7</f>
        <v>399.7</v>
      </c>
    </row>
    <row r="16" spans="1:7" ht="42" customHeight="1">
      <c r="A16" s="3"/>
      <c r="B16" s="41" t="s">
        <v>21</v>
      </c>
      <c r="C16" s="42" t="s">
        <v>26</v>
      </c>
      <c r="D16" s="45" t="s">
        <v>12</v>
      </c>
      <c r="E16" s="32">
        <v>612</v>
      </c>
      <c r="F16" s="32">
        <v>241</v>
      </c>
      <c r="G16" s="48">
        <f>1418-488.05-5.6155</f>
        <v>924.3345</v>
      </c>
    </row>
    <row r="17" spans="1:7" ht="42" customHeight="1">
      <c r="A17" s="3"/>
      <c r="B17" s="13" t="s">
        <v>51</v>
      </c>
      <c r="C17" s="12" t="s">
        <v>27</v>
      </c>
      <c r="D17" s="6" t="s">
        <v>12</v>
      </c>
      <c r="E17" s="5">
        <v>622</v>
      </c>
      <c r="F17" s="5">
        <v>241</v>
      </c>
      <c r="G17" s="4">
        <v>342.8</v>
      </c>
    </row>
    <row r="18" spans="1:7" ht="17.25" customHeight="1">
      <c r="A18" s="9">
        <v>2</v>
      </c>
      <c r="B18" s="13"/>
      <c r="C18" s="12"/>
      <c r="D18" s="6"/>
      <c r="E18" s="5"/>
      <c r="F18" s="5"/>
      <c r="G18" s="4"/>
    </row>
    <row r="19" spans="1:7" ht="45" customHeight="1">
      <c r="A19" s="9"/>
      <c r="B19" s="41" t="s">
        <v>31</v>
      </c>
      <c r="C19" s="42" t="s">
        <v>32</v>
      </c>
      <c r="D19" s="31" t="s">
        <v>30</v>
      </c>
      <c r="E19" s="32">
        <v>612</v>
      </c>
      <c r="F19" s="32">
        <v>241</v>
      </c>
      <c r="G19" s="43">
        <f>711.5-1.1-66.1</f>
        <v>644.3</v>
      </c>
    </row>
    <row r="20" spans="1:7" ht="45" customHeight="1">
      <c r="A20" s="9"/>
      <c r="B20" s="13" t="s">
        <v>100</v>
      </c>
      <c r="C20" s="15" t="s">
        <v>33</v>
      </c>
      <c r="D20" s="14" t="s">
        <v>30</v>
      </c>
      <c r="E20" s="5">
        <v>612</v>
      </c>
      <c r="F20" s="5">
        <v>241</v>
      </c>
      <c r="G20" s="4">
        <v>701.2</v>
      </c>
    </row>
    <row r="21" spans="1:7" ht="42.75" customHeight="1">
      <c r="A21" s="3"/>
      <c r="B21" s="13" t="s">
        <v>28</v>
      </c>
      <c r="C21" s="15" t="s">
        <v>29</v>
      </c>
      <c r="D21" s="14" t="s">
        <v>30</v>
      </c>
      <c r="E21" s="5">
        <v>612</v>
      </c>
      <c r="F21" s="5">
        <v>241</v>
      </c>
      <c r="G21" s="16">
        <v>405.7</v>
      </c>
    </row>
    <row r="22" spans="1:7" ht="43.5" customHeight="1">
      <c r="A22" s="3"/>
      <c r="B22" s="41" t="s">
        <v>34</v>
      </c>
      <c r="C22" s="30" t="s">
        <v>35</v>
      </c>
      <c r="D22" s="31" t="s">
        <v>30</v>
      </c>
      <c r="E22" s="32">
        <v>612</v>
      </c>
      <c r="F22" s="32">
        <v>241</v>
      </c>
      <c r="G22" s="33">
        <f>629.5-0.1+59.2</f>
        <v>688.6</v>
      </c>
    </row>
    <row r="23" spans="1:7" ht="18.75" customHeight="1">
      <c r="A23" s="9">
        <v>3</v>
      </c>
      <c r="B23" s="19"/>
      <c r="C23" s="20"/>
      <c r="D23" s="21"/>
      <c r="E23" s="22"/>
      <c r="F23" s="22"/>
      <c r="G23" s="23"/>
    </row>
    <row r="24" spans="1:7" ht="43.5" customHeight="1">
      <c r="A24" s="3"/>
      <c r="B24" s="46" t="s">
        <v>103</v>
      </c>
      <c r="C24" s="30" t="s">
        <v>104</v>
      </c>
      <c r="D24" s="31" t="s">
        <v>105</v>
      </c>
      <c r="E24" s="32">
        <v>612</v>
      </c>
      <c r="F24" s="32">
        <v>241</v>
      </c>
      <c r="G24" s="47">
        <f>976.1-488.05-78.08805</f>
        <v>409.96195</v>
      </c>
    </row>
    <row r="25" spans="1:7" ht="43.5" customHeight="1">
      <c r="A25" s="3"/>
      <c r="B25" s="46" t="s">
        <v>173</v>
      </c>
      <c r="C25" s="30" t="s">
        <v>172</v>
      </c>
      <c r="D25" s="31" t="s">
        <v>105</v>
      </c>
      <c r="E25" s="32">
        <v>612</v>
      </c>
      <c r="F25" s="32">
        <v>241</v>
      </c>
      <c r="G25" s="50">
        <v>83.70355</v>
      </c>
    </row>
    <row r="26" spans="1:7" ht="43.5" customHeight="1">
      <c r="A26" s="3"/>
      <c r="B26" s="46" t="s">
        <v>127</v>
      </c>
      <c r="C26" s="30" t="s">
        <v>128</v>
      </c>
      <c r="D26" s="31" t="s">
        <v>105</v>
      </c>
      <c r="E26" s="32">
        <v>612</v>
      </c>
      <c r="F26" s="32">
        <v>241</v>
      </c>
      <c r="G26" s="50">
        <f>488.05-5.6155</f>
        <v>482.4345</v>
      </c>
    </row>
    <row r="27" spans="1:7" ht="15.75" customHeight="1">
      <c r="A27" s="9">
        <v>4</v>
      </c>
      <c r="B27" s="36"/>
      <c r="C27" s="37"/>
      <c r="D27" s="37"/>
      <c r="E27" s="37"/>
      <c r="F27" s="37"/>
      <c r="G27" s="38"/>
    </row>
    <row r="28" spans="1:7" ht="15.75" customHeight="1">
      <c r="A28" s="9"/>
      <c r="B28" s="13" t="s">
        <v>36</v>
      </c>
      <c r="C28" s="12" t="s">
        <v>37</v>
      </c>
      <c r="D28" s="14" t="s">
        <v>38</v>
      </c>
      <c r="E28" s="5">
        <v>612</v>
      </c>
      <c r="F28" s="5">
        <v>241</v>
      </c>
      <c r="G28" s="17">
        <f>432.5+237.9</f>
        <v>670.4</v>
      </c>
    </row>
    <row r="29" spans="1:7" ht="20.25" customHeight="1">
      <c r="A29" s="3"/>
      <c r="B29" s="13" t="s">
        <v>39</v>
      </c>
      <c r="C29" s="15" t="s">
        <v>40</v>
      </c>
      <c r="D29" s="14" t="s">
        <v>38</v>
      </c>
      <c r="E29" s="5">
        <v>612</v>
      </c>
      <c r="F29" s="5">
        <v>241</v>
      </c>
      <c r="G29" s="16">
        <f>1306+709.2</f>
        <v>2015.2</v>
      </c>
    </row>
    <row r="30" spans="1:7" ht="20.25" customHeight="1">
      <c r="A30" s="3"/>
      <c r="B30" s="13" t="s">
        <v>41</v>
      </c>
      <c r="C30" s="15" t="s">
        <v>42</v>
      </c>
      <c r="D30" s="14" t="s">
        <v>38</v>
      </c>
      <c r="E30" s="5">
        <v>612</v>
      </c>
      <c r="F30" s="5">
        <v>241</v>
      </c>
      <c r="G30" s="16">
        <f>668+350.3</f>
        <v>1018.3</v>
      </c>
    </row>
    <row r="31" spans="1:7" ht="20.25" customHeight="1">
      <c r="A31" s="3"/>
      <c r="B31" s="13" t="s">
        <v>43</v>
      </c>
      <c r="C31" s="15" t="s">
        <v>44</v>
      </c>
      <c r="D31" s="14" t="s">
        <v>38</v>
      </c>
      <c r="E31" s="5">
        <v>612</v>
      </c>
      <c r="F31" s="5">
        <v>241</v>
      </c>
      <c r="G31" s="16">
        <f>1331+699</f>
        <v>2030</v>
      </c>
    </row>
    <row r="32" spans="1:7" ht="20.25" customHeight="1">
      <c r="A32" s="3"/>
      <c r="B32" s="13" t="s">
        <v>45</v>
      </c>
      <c r="C32" s="15" t="s">
        <v>46</v>
      </c>
      <c r="D32" s="14" t="s">
        <v>38</v>
      </c>
      <c r="E32" s="5">
        <v>612</v>
      </c>
      <c r="F32" s="5">
        <v>241</v>
      </c>
      <c r="G32" s="16">
        <f>1391+706.3</f>
        <v>2097.3</v>
      </c>
    </row>
    <row r="33" spans="1:7" ht="20.25" customHeight="1">
      <c r="A33" s="3"/>
      <c r="B33" s="13" t="s">
        <v>47</v>
      </c>
      <c r="C33" s="15" t="s">
        <v>48</v>
      </c>
      <c r="D33" s="14" t="s">
        <v>38</v>
      </c>
      <c r="E33" s="5">
        <v>612</v>
      </c>
      <c r="F33" s="5">
        <v>241</v>
      </c>
      <c r="G33" s="16">
        <f>926+473.7</f>
        <v>1399.7</v>
      </c>
    </row>
    <row r="34" spans="1:7" ht="20.25" customHeight="1">
      <c r="A34" s="3"/>
      <c r="B34" s="13" t="s">
        <v>49</v>
      </c>
      <c r="C34" s="15" t="s">
        <v>50</v>
      </c>
      <c r="D34" s="14" t="s">
        <v>38</v>
      </c>
      <c r="E34" s="5">
        <v>612</v>
      </c>
      <c r="F34" s="5">
        <v>241</v>
      </c>
      <c r="G34" s="16">
        <f>2488+1343.7</f>
        <v>3831.7</v>
      </c>
    </row>
    <row r="35" spans="1:7" ht="20.25" customHeight="1">
      <c r="A35" s="3"/>
      <c r="B35" s="13" t="s">
        <v>52</v>
      </c>
      <c r="C35" s="15" t="s">
        <v>53</v>
      </c>
      <c r="D35" s="14" t="s">
        <v>38</v>
      </c>
      <c r="E35" s="5">
        <v>622</v>
      </c>
      <c r="F35" s="5">
        <v>241</v>
      </c>
      <c r="G35" s="16">
        <f>1476.5+866.8</f>
        <v>2343.3</v>
      </c>
    </row>
    <row r="36" spans="1:7" ht="19.5" customHeight="1">
      <c r="A36" s="3"/>
      <c r="B36" s="13" t="s">
        <v>54</v>
      </c>
      <c r="C36" s="15" t="s">
        <v>56</v>
      </c>
      <c r="D36" s="14" t="s">
        <v>38</v>
      </c>
      <c r="E36" s="5">
        <v>622</v>
      </c>
      <c r="F36" s="5">
        <v>241</v>
      </c>
      <c r="G36" s="16">
        <f>2449+1452.7</f>
        <v>3901.7</v>
      </c>
    </row>
    <row r="37" spans="1:7" ht="19.5" customHeight="1">
      <c r="A37" s="3"/>
      <c r="B37" s="13" t="s">
        <v>55</v>
      </c>
      <c r="C37" s="15" t="s">
        <v>57</v>
      </c>
      <c r="D37" s="14" t="s">
        <v>38</v>
      </c>
      <c r="E37" s="5">
        <v>622</v>
      </c>
      <c r="F37" s="5">
        <v>241</v>
      </c>
      <c r="G37" s="16">
        <f>1233+730.4</f>
        <v>1963.4</v>
      </c>
    </row>
    <row r="38" spans="1:7" ht="19.5" customHeight="1">
      <c r="A38" s="9">
        <v>5</v>
      </c>
      <c r="B38" s="39"/>
      <c r="C38" s="40"/>
      <c r="D38" s="40"/>
      <c r="E38" s="40"/>
      <c r="F38" s="40"/>
      <c r="G38" s="40"/>
    </row>
    <row r="39" spans="1:7" ht="45" customHeight="1">
      <c r="A39" s="3"/>
      <c r="B39" s="13" t="s">
        <v>108</v>
      </c>
      <c r="C39" s="15" t="s">
        <v>106</v>
      </c>
      <c r="D39" s="14" t="s">
        <v>107</v>
      </c>
      <c r="E39" s="5">
        <v>612</v>
      </c>
      <c r="F39" s="5">
        <v>241</v>
      </c>
      <c r="G39" s="16">
        <v>36</v>
      </c>
    </row>
    <row r="40" spans="1:7" ht="43.5" customHeight="1">
      <c r="A40" s="3"/>
      <c r="B40" s="13" t="s">
        <v>109</v>
      </c>
      <c r="C40" s="15" t="s">
        <v>110</v>
      </c>
      <c r="D40" s="14" t="s">
        <v>107</v>
      </c>
      <c r="E40" s="5">
        <v>612</v>
      </c>
      <c r="F40" s="5">
        <v>241</v>
      </c>
      <c r="G40" s="16">
        <v>18</v>
      </c>
    </row>
    <row r="41" spans="1:7" ht="42" customHeight="1">
      <c r="A41" s="3"/>
      <c r="B41" s="13" t="s">
        <v>112</v>
      </c>
      <c r="C41" s="15" t="s">
        <v>111</v>
      </c>
      <c r="D41" s="14" t="s">
        <v>107</v>
      </c>
      <c r="E41" s="5">
        <v>612</v>
      </c>
      <c r="F41" s="5">
        <v>241</v>
      </c>
      <c r="G41" s="16">
        <v>28.8</v>
      </c>
    </row>
    <row r="42" spans="1:7" ht="42.75" customHeight="1">
      <c r="A42" s="3"/>
      <c r="B42" s="13" t="s">
        <v>113</v>
      </c>
      <c r="C42" s="15" t="s">
        <v>114</v>
      </c>
      <c r="D42" s="14" t="s">
        <v>107</v>
      </c>
      <c r="E42" s="5">
        <v>612</v>
      </c>
      <c r="F42" s="5">
        <v>241</v>
      </c>
      <c r="G42" s="16">
        <v>32.4</v>
      </c>
    </row>
    <row r="43" spans="1:7" ht="44.25" customHeight="1">
      <c r="A43" s="3"/>
      <c r="B43" s="13" t="s">
        <v>115</v>
      </c>
      <c r="C43" s="15" t="s">
        <v>116</v>
      </c>
      <c r="D43" s="14" t="s">
        <v>107</v>
      </c>
      <c r="E43" s="5">
        <v>612</v>
      </c>
      <c r="F43" s="5">
        <v>241</v>
      </c>
      <c r="G43" s="16">
        <v>82.8</v>
      </c>
    </row>
    <row r="44" spans="1:7" ht="42.75" customHeight="1">
      <c r="A44" s="3"/>
      <c r="B44" s="13" t="s">
        <v>117</v>
      </c>
      <c r="C44" s="15" t="s">
        <v>118</v>
      </c>
      <c r="D44" s="14" t="s">
        <v>107</v>
      </c>
      <c r="E44" s="5">
        <v>612</v>
      </c>
      <c r="F44" s="5">
        <v>241</v>
      </c>
      <c r="G44" s="16">
        <v>50.4</v>
      </c>
    </row>
    <row r="45" spans="1:7" ht="39.75" customHeight="1">
      <c r="A45" s="3"/>
      <c r="B45" s="13" t="s">
        <v>119</v>
      </c>
      <c r="C45" s="15" t="s">
        <v>120</v>
      </c>
      <c r="D45" s="14" t="s">
        <v>107</v>
      </c>
      <c r="E45" s="5">
        <v>612</v>
      </c>
      <c r="F45" s="5">
        <v>241</v>
      </c>
      <c r="G45" s="16">
        <v>36</v>
      </c>
    </row>
    <row r="46" spans="1:7" ht="41.25" customHeight="1">
      <c r="A46" s="3"/>
      <c r="B46" s="13" t="s">
        <v>121</v>
      </c>
      <c r="C46" s="15" t="s">
        <v>122</v>
      </c>
      <c r="D46" s="14" t="s">
        <v>107</v>
      </c>
      <c r="E46" s="5">
        <v>622</v>
      </c>
      <c r="F46" s="5">
        <v>241</v>
      </c>
      <c r="G46" s="16">
        <v>4.8</v>
      </c>
    </row>
    <row r="47" spans="1:7" ht="45" customHeight="1">
      <c r="A47" s="3"/>
      <c r="B47" s="13" t="s">
        <v>123</v>
      </c>
      <c r="C47" s="15" t="s">
        <v>124</v>
      </c>
      <c r="D47" s="14" t="s">
        <v>107</v>
      </c>
      <c r="E47" s="5">
        <v>622</v>
      </c>
      <c r="F47" s="5">
        <v>241</v>
      </c>
      <c r="G47" s="16">
        <v>28.8</v>
      </c>
    </row>
    <row r="48" spans="1:7" ht="41.25" customHeight="1">
      <c r="A48" s="3"/>
      <c r="B48" s="13" t="s">
        <v>125</v>
      </c>
      <c r="C48" s="15" t="s">
        <v>126</v>
      </c>
      <c r="D48" s="14" t="s">
        <v>107</v>
      </c>
      <c r="E48" s="5">
        <v>622</v>
      </c>
      <c r="F48" s="5">
        <v>241</v>
      </c>
      <c r="G48" s="16">
        <v>48</v>
      </c>
    </row>
    <row r="49" spans="1:7" ht="18" customHeight="1">
      <c r="A49" s="9">
        <v>6</v>
      </c>
      <c r="B49" s="39"/>
      <c r="C49" s="40"/>
      <c r="D49" s="40"/>
      <c r="E49" s="40"/>
      <c r="F49" s="40"/>
      <c r="G49" s="40"/>
    </row>
    <row r="50" spans="1:7" ht="55.5" customHeight="1">
      <c r="A50" s="3"/>
      <c r="B50" s="29" t="s">
        <v>61</v>
      </c>
      <c r="C50" s="30" t="s">
        <v>58</v>
      </c>
      <c r="D50" s="31" t="s">
        <v>59</v>
      </c>
      <c r="E50" s="32">
        <v>612</v>
      </c>
      <c r="F50" s="32">
        <v>241</v>
      </c>
      <c r="G50" s="33">
        <f>341.3-9.9-0.1</f>
        <v>331.3</v>
      </c>
    </row>
    <row r="51" spans="1:7" ht="27.75" customHeight="1">
      <c r="A51" s="9">
        <v>7</v>
      </c>
      <c r="B51" s="18"/>
      <c r="C51" s="15"/>
      <c r="D51" s="14"/>
      <c r="E51" s="5"/>
      <c r="F51" s="5"/>
      <c r="G51" s="16"/>
    </row>
    <row r="52" spans="1:7" ht="46.5" customHeight="1">
      <c r="A52" s="3"/>
      <c r="B52" s="18" t="s">
        <v>60</v>
      </c>
      <c r="C52" s="15" t="s">
        <v>62</v>
      </c>
      <c r="D52" s="14" t="s">
        <v>63</v>
      </c>
      <c r="E52" s="5">
        <v>612</v>
      </c>
      <c r="F52" s="5">
        <v>241</v>
      </c>
      <c r="G52" s="16">
        <v>16.2</v>
      </c>
    </row>
    <row r="53" spans="1:7" ht="42" customHeight="1">
      <c r="A53" s="3"/>
      <c r="B53" s="13" t="s">
        <v>64</v>
      </c>
      <c r="C53" s="15" t="s">
        <v>65</v>
      </c>
      <c r="D53" s="14" t="s">
        <v>63</v>
      </c>
      <c r="E53" s="5">
        <v>612</v>
      </c>
      <c r="F53" s="5">
        <v>241</v>
      </c>
      <c r="G53" s="16">
        <v>10.8</v>
      </c>
    </row>
    <row r="54" spans="1:7" ht="40.5" customHeight="1">
      <c r="A54" s="3"/>
      <c r="B54" s="13" t="s">
        <v>101</v>
      </c>
      <c r="C54" s="15" t="s">
        <v>66</v>
      </c>
      <c r="D54" s="14" t="s">
        <v>63</v>
      </c>
      <c r="E54" s="5">
        <v>612</v>
      </c>
      <c r="F54" s="5">
        <v>241</v>
      </c>
      <c r="G54" s="16">
        <v>5.4</v>
      </c>
    </row>
    <row r="55" spans="1:7" ht="41.25" customHeight="1">
      <c r="A55" s="3"/>
      <c r="B55" s="13" t="s">
        <v>67</v>
      </c>
      <c r="C55" s="15" t="s">
        <v>68</v>
      </c>
      <c r="D55" s="14" t="s">
        <v>63</v>
      </c>
      <c r="E55" s="5">
        <v>612</v>
      </c>
      <c r="F55" s="5">
        <v>241</v>
      </c>
      <c r="G55" s="16">
        <v>5.4</v>
      </c>
    </row>
    <row r="56" spans="1:7" ht="42" customHeight="1">
      <c r="A56" s="3"/>
      <c r="B56" s="13" t="s">
        <v>69</v>
      </c>
      <c r="C56" s="15" t="s">
        <v>70</v>
      </c>
      <c r="D56" s="14" t="s">
        <v>63</v>
      </c>
      <c r="E56" s="5">
        <v>612</v>
      </c>
      <c r="F56" s="5">
        <v>241</v>
      </c>
      <c r="G56" s="16">
        <v>5.4</v>
      </c>
    </row>
    <row r="57" spans="1:7" ht="40.5" customHeight="1">
      <c r="A57" s="3"/>
      <c r="B57" s="13" t="s">
        <v>71</v>
      </c>
      <c r="C57" s="15" t="s">
        <v>72</v>
      </c>
      <c r="D57" s="14" t="s">
        <v>63</v>
      </c>
      <c r="E57" s="5">
        <v>622</v>
      </c>
      <c r="F57" s="5">
        <v>241</v>
      </c>
      <c r="G57" s="16">
        <v>16.2</v>
      </c>
    </row>
    <row r="58" spans="1:7" ht="44.25" customHeight="1">
      <c r="A58" s="3"/>
      <c r="B58" s="13" t="s">
        <v>73</v>
      </c>
      <c r="C58" s="15" t="s">
        <v>74</v>
      </c>
      <c r="D58" s="14" t="s">
        <v>63</v>
      </c>
      <c r="E58" s="5">
        <v>622</v>
      </c>
      <c r="F58" s="5">
        <v>241</v>
      </c>
      <c r="G58" s="16">
        <v>37.8</v>
      </c>
    </row>
    <row r="59" spans="1:7" ht="27" customHeight="1">
      <c r="A59" s="9">
        <v>8</v>
      </c>
      <c r="B59" s="18"/>
      <c r="C59" s="15"/>
      <c r="D59" s="14"/>
      <c r="E59" s="5"/>
      <c r="F59" s="5"/>
      <c r="G59" s="16"/>
    </row>
    <row r="60" spans="1:7" ht="27" customHeight="1">
      <c r="A60" s="9"/>
      <c r="B60" s="27" t="s">
        <v>167</v>
      </c>
      <c r="C60" s="28" t="s">
        <v>168</v>
      </c>
      <c r="D60" s="14" t="s">
        <v>169</v>
      </c>
      <c r="E60" s="5">
        <v>612</v>
      </c>
      <c r="F60" s="5">
        <v>241</v>
      </c>
      <c r="G60" s="16">
        <v>79</v>
      </c>
    </row>
    <row r="61" spans="1:7" ht="27" customHeight="1">
      <c r="A61" s="9">
        <v>9</v>
      </c>
      <c r="B61" s="18"/>
      <c r="C61" s="15"/>
      <c r="D61" s="14"/>
      <c r="E61" s="5"/>
      <c r="F61" s="5"/>
      <c r="G61" s="16"/>
    </row>
    <row r="62" spans="1:7" ht="27" customHeight="1">
      <c r="A62" s="3"/>
      <c r="B62" s="27" t="s">
        <v>77</v>
      </c>
      <c r="C62" s="28" t="s">
        <v>75</v>
      </c>
      <c r="D62" s="14" t="s">
        <v>76</v>
      </c>
      <c r="E62" s="5">
        <v>612</v>
      </c>
      <c r="F62" s="5">
        <v>241</v>
      </c>
      <c r="G62" s="16">
        <f>151.2+15.1</f>
        <v>166.29999999999998</v>
      </c>
    </row>
    <row r="63" spans="1:7" ht="27" customHeight="1">
      <c r="A63" s="3"/>
      <c r="B63" s="18" t="s">
        <v>78</v>
      </c>
      <c r="C63" s="15" t="s">
        <v>79</v>
      </c>
      <c r="D63" s="14" t="s">
        <v>76</v>
      </c>
      <c r="E63" s="5">
        <v>612</v>
      </c>
      <c r="F63" s="5">
        <v>241</v>
      </c>
      <c r="G63" s="16">
        <v>151.2</v>
      </c>
    </row>
    <row r="64" spans="1:7" ht="27" customHeight="1">
      <c r="A64" s="3"/>
      <c r="B64" s="18" t="s">
        <v>80</v>
      </c>
      <c r="C64" s="15" t="s">
        <v>81</v>
      </c>
      <c r="D64" s="14" t="s">
        <v>76</v>
      </c>
      <c r="E64" s="5">
        <v>612</v>
      </c>
      <c r="F64" s="5">
        <v>241</v>
      </c>
      <c r="G64" s="16">
        <f>166.3-45.4</f>
        <v>120.9</v>
      </c>
    </row>
    <row r="65" spans="1:7" ht="27" customHeight="1">
      <c r="A65" s="3"/>
      <c r="B65" s="18" t="s">
        <v>82</v>
      </c>
      <c r="C65" s="15" t="s">
        <v>83</v>
      </c>
      <c r="D65" s="14" t="s">
        <v>76</v>
      </c>
      <c r="E65" s="5">
        <v>612</v>
      </c>
      <c r="F65" s="5">
        <v>241</v>
      </c>
      <c r="G65" s="16">
        <v>102.1</v>
      </c>
    </row>
    <row r="66" spans="1:7" ht="27" customHeight="1">
      <c r="A66" s="3"/>
      <c r="B66" s="18" t="s">
        <v>84</v>
      </c>
      <c r="C66" s="15" t="s">
        <v>85</v>
      </c>
      <c r="D66" s="14" t="s">
        <v>76</v>
      </c>
      <c r="E66" s="5">
        <v>612</v>
      </c>
      <c r="F66" s="5">
        <v>241</v>
      </c>
      <c r="G66" s="16">
        <v>52.9</v>
      </c>
    </row>
    <row r="67" spans="1:7" ht="27" customHeight="1">
      <c r="A67" s="3"/>
      <c r="B67" s="18" t="s">
        <v>86</v>
      </c>
      <c r="C67" s="15" t="s">
        <v>87</v>
      </c>
      <c r="D67" s="14" t="s">
        <v>76</v>
      </c>
      <c r="E67" s="5">
        <v>612</v>
      </c>
      <c r="F67" s="5">
        <v>241</v>
      </c>
      <c r="G67" s="16">
        <f>143.6+22.7</f>
        <v>166.29999999999998</v>
      </c>
    </row>
    <row r="68" spans="1:7" ht="27" customHeight="1">
      <c r="A68" s="3"/>
      <c r="B68" s="18" t="s">
        <v>88</v>
      </c>
      <c r="C68" s="15" t="s">
        <v>89</v>
      </c>
      <c r="D68" s="14" t="s">
        <v>76</v>
      </c>
      <c r="E68" s="5">
        <v>612</v>
      </c>
      <c r="F68" s="5">
        <v>241</v>
      </c>
      <c r="G68" s="16">
        <v>272.2</v>
      </c>
    </row>
    <row r="69" spans="1:7" ht="27" customHeight="1">
      <c r="A69" s="3"/>
      <c r="B69" s="18" t="s">
        <v>90</v>
      </c>
      <c r="C69" s="15" t="s">
        <v>91</v>
      </c>
      <c r="D69" s="14" t="s">
        <v>76</v>
      </c>
      <c r="E69" s="5">
        <v>612</v>
      </c>
      <c r="F69" s="5">
        <v>241</v>
      </c>
      <c r="G69" s="16">
        <f>105.8+7.6</f>
        <v>113.39999999999999</v>
      </c>
    </row>
    <row r="70" spans="1:7" ht="27" customHeight="1">
      <c r="A70" s="3"/>
      <c r="B70" s="18" t="s">
        <v>102</v>
      </c>
      <c r="C70" s="15" t="s">
        <v>92</v>
      </c>
      <c r="D70" s="14" t="s">
        <v>76</v>
      </c>
      <c r="E70" s="5">
        <v>612</v>
      </c>
      <c r="F70" s="5">
        <v>241</v>
      </c>
      <c r="G70" s="16">
        <v>22.7</v>
      </c>
    </row>
    <row r="71" spans="1:7" ht="27" customHeight="1">
      <c r="A71" s="3"/>
      <c r="B71" s="18" t="s">
        <v>93</v>
      </c>
      <c r="C71" s="15" t="s">
        <v>94</v>
      </c>
      <c r="D71" s="14" t="s">
        <v>76</v>
      </c>
      <c r="E71" s="5">
        <v>622</v>
      </c>
      <c r="F71" s="5">
        <v>241</v>
      </c>
      <c r="G71" s="16">
        <v>177.6</v>
      </c>
    </row>
    <row r="72" spans="1:7" ht="27" customHeight="1">
      <c r="A72" s="3"/>
      <c r="B72" s="18" t="s">
        <v>95</v>
      </c>
      <c r="C72" s="15" t="s">
        <v>96</v>
      </c>
      <c r="D72" s="14" t="s">
        <v>76</v>
      </c>
      <c r="E72" s="5">
        <v>622</v>
      </c>
      <c r="F72" s="5">
        <v>241</v>
      </c>
      <c r="G72" s="16">
        <v>257</v>
      </c>
    </row>
    <row r="73" spans="1:7" ht="27" customHeight="1">
      <c r="A73" s="3"/>
      <c r="B73" s="18" t="s">
        <v>97</v>
      </c>
      <c r="C73" s="15" t="s">
        <v>98</v>
      </c>
      <c r="D73" s="14" t="s">
        <v>76</v>
      </c>
      <c r="E73" s="5">
        <v>622</v>
      </c>
      <c r="F73" s="5">
        <v>241</v>
      </c>
      <c r="G73" s="16">
        <v>128.4</v>
      </c>
    </row>
    <row r="74" spans="1:7" ht="27" customHeight="1">
      <c r="A74" s="3">
        <v>10</v>
      </c>
      <c r="B74" s="18"/>
      <c r="C74" s="15"/>
      <c r="D74" s="14"/>
      <c r="E74" s="5"/>
      <c r="F74" s="5"/>
      <c r="G74" s="16"/>
    </row>
    <row r="75" spans="1:7" ht="20.25" customHeight="1">
      <c r="A75" s="3"/>
      <c r="B75" s="18" t="s">
        <v>129</v>
      </c>
      <c r="C75" s="15" t="s">
        <v>130</v>
      </c>
      <c r="D75" s="14" t="s">
        <v>165</v>
      </c>
      <c r="E75" s="6" t="s">
        <v>166</v>
      </c>
      <c r="F75" s="6" t="s">
        <v>166</v>
      </c>
      <c r="G75" s="16">
        <v>0</v>
      </c>
    </row>
    <row r="76" spans="1:7" ht="27" customHeight="1">
      <c r="A76" s="3"/>
      <c r="B76" s="18" t="s">
        <v>129</v>
      </c>
      <c r="C76" s="15" t="s">
        <v>131</v>
      </c>
      <c r="D76" s="14" t="s">
        <v>165</v>
      </c>
      <c r="E76" s="6" t="s">
        <v>166</v>
      </c>
      <c r="F76" s="6" t="s">
        <v>166</v>
      </c>
      <c r="G76" s="16">
        <v>0</v>
      </c>
    </row>
    <row r="77" spans="1:7" ht="27" customHeight="1">
      <c r="A77" s="3"/>
      <c r="B77" s="18" t="s">
        <v>129</v>
      </c>
      <c r="C77" s="15" t="s">
        <v>132</v>
      </c>
      <c r="D77" s="14" t="s">
        <v>165</v>
      </c>
      <c r="E77" s="6" t="s">
        <v>166</v>
      </c>
      <c r="F77" s="6" t="s">
        <v>166</v>
      </c>
      <c r="G77" s="16">
        <v>0</v>
      </c>
    </row>
    <row r="78" spans="1:7" ht="27" customHeight="1">
      <c r="A78" s="3"/>
      <c r="B78" s="18" t="s">
        <v>129</v>
      </c>
      <c r="C78" s="15" t="s">
        <v>133</v>
      </c>
      <c r="D78" s="14" t="s">
        <v>165</v>
      </c>
      <c r="E78" s="6" t="s">
        <v>166</v>
      </c>
      <c r="F78" s="6" t="s">
        <v>166</v>
      </c>
      <c r="G78" s="16">
        <v>0</v>
      </c>
    </row>
    <row r="79" spans="1:7" ht="27" customHeight="1">
      <c r="A79" s="3"/>
      <c r="B79" s="18" t="s">
        <v>129</v>
      </c>
      <c r="C79" s="15" t="s">
        <v>134</v>
      </c>
      <c r="D79" s="14" t="s">
        <v>165</v>
      </c>
      <c r="E79" s="6" t="s">
        <v>166</v>
      </c>
      <c r="F79" s="6" t="s">
        <v>166</v>
      </c>
      <c r="G79" s="16">
        <v>0</v>
      </c>
    </row>
    <row r="80" spans="1:7" ht="27" customHeight="1">
      <c r="A80" s="3"/>
      <c r="B80" s="18" t="s">
        <v>129</v>
      </c>
      <c r="C80" s="15" t="s">
        <v>135</v>
      </c>
      <c r="D80" s="14" t="s">
        <v>165</v>
      </c>
      <c r="E80" s="6" t="s">
        <v>166</v>
      </c>
      <c r="F80" s="6" t="s">
        <v>166</v>
      </c>
      <c r="G80" s="16">
        <v>0</v>
      </c>
    </row>
    <row r="81" spans="1:7" ht="27" customHeight="1">
      <c r="A81" s="3"/>
      <c r="B81" s="18" t="s">
        <v>129</v>
      </c>
      <c r="C81" s="15" t="s">
        <v>136</v>
      </c>
      <c r="D81" s="14" t="s">
        <v>165</v>
      </c>
      <c r="E81" s="6" t="s">
        <v>166</v>
      </c>
      <c r="F81" s="6" t="s">
        <v>166</v>
      </c>
      <c r="G81" s="16">
        <v>0</v>
      </c>
    </row>
    <row r="82" spans="1:7" ht="27" customHeight="1">
      <c r="A82" s="3"/>
      <c r="B82" s="18" t="s">
        <v>129</v>
      </c>
      <c r="C82" s="15" t="s">
        <v>137</v>
      </c>
      <c r="D82" s="14" t="s">
        <v>165</v>
      </c>
      <c r="E82" s="6" t="s">
        <v>166</v>
      </c>
      <c r="F82" s="6" t="s">
        <v>166</v>
      </c>
      <c r="G82" s="16">
        <v>0</v>
      </c>
    </row>
    <row r="83" spans="1:7" ht="27" customHeight="1">
      <c r="A83" s="3"/>
      <c r="B83" s="18" t="s">
        <v>129</v>
      </c>
      <c r="C83" s="15" t="s">
        <v>138</v>
      </c>
      <c r="D83" s="14" t="s">
        <v>165</v>
      </c>
      <c r="E83" s="6" t="s">
        <v>166</v>
      </c>
      <c r="F83" s="6" t="s">
        <v>166</v>
      </c>
      <c r="G83" s="16">
        <v>0</v>
      </c>
    </row>
    <row r="84" spans="1:7" ht="27" customHeight="1">
      <c r="A84" s="3"/>
      <c r="B84" s="18" t="s">
        <v>129</v>
      </c>
      <c r="C84" s="15" t="s">
        <v>139</v>
      </c>
      <c r="D84" s="14" t="s">
        <v>165</v>
      </c>
      <c r="E84" s="6" t="s">
        <v>166</v>
      </c>
      <c r="F84" s="6" t="s">
        <v>166</v>
      </c>
      <c r="G84" s="16">
        <v>0</v>
      </c>
    </row>
    <row r="85" spans="1:7" ht="27" customHeight="1">
      <c r="A85" s="3"/>
      <c r="B85" s="18" t="s">
        <v>129</v>
      </c>
      <c r="C85" s="15" t="s">
        <v>140</v>
      </c>
      <c r="D85" s="14" t="s">
        <v>165</v>
      </c>
      <c r="E85" s="6" t="s">
        <v>166</v>
      </c>
      <c r="F85" s="6" t="s">
        <v>166</v>
      </c>
      <c r="G85" s="16">
        <v>0</v>
      </c>
    </row>
    <row r="86" spans="1:7" ht="27" customHeight="1">
      <c r="A86" s="3"/>
      <c r="B86" s="18" t="s">
        <v>129</v>
      </c>
      <c r="C86" s="15" t="s">
        <v>141</v>
      </c>
      <c r="D86" s="14" t="s">
        <v>165</v>
      </c>
      <c r="E86" s="6" t="s">
        <v>166</v>
      </c>
      <c r="F86" s="6" t="s">
        <v>166</v>
      </c>
      <c r="G86" s="16">
        <v>0</v>
      </c>
    </row>
    <row r="87" spans="1:7" ht="27" customHeight="1">
      <c r="A87" s="3"/>
      <c r="B87" s="18" t="s">
        <v>129</v>
      </c>
      <c r="C87" s="15" t="s">
        <v>142</v>
      </c>
      <c r="D87" s="14" t="s">
        <v>165</v>
      </c>
      <c r="E87" s="6" t="s">
        <v>166</v>
      </c>
      <c r="F87" s="6" t="s">
        <v>166</v>
      </c>
      <c r="G87" s="16">
        <v>0</v>
      </c>
    </row>
    <row r="88" spans="1:7" ht="27" customHeight="1">
      <c r="A88" s="3"/>
      <c r="B88" s="18" t="s">
        <v>129</v>
      </c>
      <c r="C88" s="15" t="s">
        <v>143</v>
      </c>
      <c r="D88" s="14" t="s">
        <v>165</v>
      </c>
      <c r="E88" s="6" t="s">
        <v>166</v>
      </c>
      <c r="F88" s="6" t="s">
        <v>166</v>
      </c>
      <c r="G88" s="16">
        <v>0</v>
      </c>
    </row>
    <row r="89" spans="1:7" ht="27" customHeight="1">
      <c r="A89" s="3"/>
      <c r="B89" s="18" t="s">
        <v>129</v>
      </c>
      <c r="C89" s="15" t="s">
        <v>144</v>
      </c>
      <c r="D89" s="14" t="s">
        <v>165</v>
      </c>
      <c r="E89" s="6" t="s">
        <v>166</v>
      </c>
      <c r="F89" s="6" t="s">
        <v>166</v>
      </c>
      <c r="G89" s="16">
        <v>0</v>
      </c>
    </row>
    <row r="90" spans="1:7" ht="27" customHeight="1">
      <c r="A90" s="3"/>
      <c r="B90" s="18" t="s">
        <v>129</v>
      </c>
      <c r="C90" s="15" t="s">
        <v>145</v>
      </c>
      <c r="D90" s="14" t="s">
        <v>165</v>
      </c>
      <c r="E90" s="6" t="s">
        <v>166</v>
      </c>
      <c r="F90" s="6" t="s">
        <v>166</v>
      </c>
      <c r="G90" s="16">
        <v>0</v>
      </c>
    </row>
    <row r="91" spans="1:7" ht="27" customHeight="1">
      <c r="A91" s="3"/>
      <c r="B91" s="18" t="s">
        <v>129</v>
      </c>
      <c r="C91" s="15" t="s">
        <v>146</v>
      </c>
      <c r="D91" s="14" t="s">
        <v>165</v>
      </c>
      <c r="E91" s="6" t="s">
        <v>166</v>
      </c>
      <c r="F91" s="6" t="s">
        <v>166</v>
      </c>
      <c r="G91" s="16">
        <v>0</v>
      </c>
    </row>
    <row r="92" spans="1:7" ht="27" customHeight="1">
      <c r="A92" s="3"/>
      <c r="B92" s="18" t="s">
        <v>129</v>
      </c>
      <c r="C92" s="15" t="s">
        <v>147</v>
      </c>
      <c r="D92" s="14" t="s">
        <v>165</v>
      </c>
      <c r="E92" s="6" t="s">
        <v>166</v>
      </c>
      <c r="F92" s="6" t="s">
        <v>166</v>
      </c>
      <c r="G92" s="16">
        <v>0</v>
      </c>
    </row>
    <row r="93" spans="1:7" ht="27" customHeight="1">
      <c r="A93" s="3"/>
      <c r="B93" s="18" t="s">
        <v>129</v>
      </c>
      <c r="C93" s="15" t="s">
        <v>148</v>
      </c>
      <c r="D93" s="14" t="s">
        <v>165</v>
      </c>
      <c r="E93" s="6" t="s">
        <v>166</v>
      </c>
      <c r="F93" s="6" t="s">
        <v>166</v>
      </c>
      <c r="G93" s="16">
        <v>0</v>
      </c>
    </row>
    <row r="94" spans="1:7" ht="27" customHeight="1">
      <c r="A94" s="3"/>
      <c r="B94" s="18" t="s">
        <v>129</v>
      </c>
      <c r="C94" s="15" t="s">
        <v>149</v>
      </c>
      <c r="D94" s="14" t="s">
        <v>165</v>
      </c>
      <c r="E94" s="6" t="s">
        <v>166</v>
      </c>
      <c r="F94" s="6" t="s">
        <v>166</v>
      </c>
      <c r="G94" s="16">
        <v>0</v>
      </c>
    </row>
    <row r="95" spans="1:7" ht="27" customHeight="1">
      <c r="A95" s="3"/>
      <c r="B95" s="18" t="s">
        <v>129</v>
      </c>
      <c r="C95" s="15" t="s">
        <v>150</v>
      </c>
      <c r="D95" s="14" t="s">
        <v>165</v>
      </c>
      <c r="E95" s="6" t="s">
        <v>166</v>
      </c>
      <c r="F95" s="6" t="s">
        <v>166</v>
      </c>
      <c r="G95" s="16">
        <v>0</v>
      </c>
    </row>
    <row r="96" spans="1:7" ht="27" customHeight="1">
      <c r="A96" s="3"/>
      <c r="B96" s="18" t="s">
        <v>129</v>
      </c>
      <c r="C96" s="15" t="s">
        <v>151</v>
      </c>
      <c r="D96" s="14" t="s">
        <v>165</v>
      </c>
      <c r="E96" s="6" t="s">
        <v>166</v>
      </c>
      <c r="F96" s="6" t="s">
        <v>166</v>
      </c>
      <c r="G96" s="16">
        <v>0</v>
      </c>
    </row>
    <row r="97" spans="1:7" ht="27" customHeight="1">
      <c r="A97" s="3"/>
      <c r="B97" s="18" t="s">
        <v>129</v>
      </c>
      <c r="C97" s="15" t="s">
        <v>152</v>
      </c>
      <c r="D97" s="14" t="s">
        <v>165</v>
      </c>
      <c r="E97" s="6" t="s">
        <v>166</v>
      </c>
      <c r="F97" s="6" t="s">
        <v>166</v>
      </c>
      <c r="G97" s="16">
        <v>0</v>
      </c>
    </row>
    <row r="98" spans="1:7" ht="27" customHeight="1">
      <c r="A98" s="3"/>
      <c r="B98" s="18" t="s">
        <v>129</v>
      </c>
      <c r="C98" s="15" t="s">
        <v>153</v>
      </c>
      <c r="D98" s="14" t="s">
        <v>165</v>
      </c>
      <c r="E98" s="6" t="s">
        <v>166</v>
      </c>
      <c r="F98" s="6" t="s">
        <v>166</v>
      </c>
      <c r="G98" s="16">
        <v>0</v>
      </c>
    </row>
    <row r="99" spans="1:7" ht="27" customHeight="1">
      <c r="A99" s="3"/>
      <c r="B99" s="18" t="s">
        <v>129</v>
      </c>
      <c r="C99" s="15" t="s">
        <v>154</v>
      </c>
      <c r="D99" s="14" t="s">
        <v>165</v>
      </c>
      <c r="E99" s="6" t="s">
        <v>166</v>
      </c>
      <c r="F99" s="6" t="s">
        <v>166</v>
      </c>
      <c r="G99" s="16">
        <v>0</v>
      </c>
    </row>
    <row r="100" spans="1:7" ht="27" customHeight="1">
      <c r="A100" s="3"/>
      <c r="B100" s="18" t="s">
        <v>129</v>
      </c>
      <c r="C100" s="15" t="s">
        <v>155</v>
      </c>
      <c r="D100" s="14" t="s">
        <v>165</v>
      </c>
      <c r="E100" s="6" t="s">
        <v>166</v>
      </c>
      <c r="F100" s="6" t="s">
        <v>166</v>
      </c>
      <c r="G100" s="16">
        <v>0</v>
      </c>
    </row>
    <row r="101" spans="1:7" ht="27" customHeight="1">
      <c r="A101" s="3"/>
      <c r="B101" s="18" t="s">
        <v>129</v>
      </c>
      <c r="C101" s="15" t="s">
        <v>156</v>
      </c>
      <c r="D101" s="14" t="s">
        <v>165</v>
      </c>
      <c r="E101" s="6" t="s">
        <v>166</v>
      </c>
      <c r="F101" s="6" t="s">
        <v>166</v>
      </c>
      <c r="G101" s="16">
        <v>0</v>
      </c>
    </row>
    <row r="102" spans="1:7" ht="27" customHeight="1">
      <c r="A102" s="3"/>
      <c r="B102" s="18" t="s">
        <v>129</v>
      </c>
      <c r="C102" s="15" t="s">
        <v>157</v>
      </c>
      <c r="D102" s="14" t="s">
        <v>165</v>
      </c>
      <c r="E102" s="6" t="s">
        <v>166</v>
      </c>
      <c r="F102" s="6" t="s">
        <v>166</v>
      </c>
      <c r="G102" s="16">
        <v>0</v>
      </c>
    </row>
    <row r="103" spans="1:7" ht="27" customHeight="1">
      <c r="A103" s="3"/>
      <c r="B103" s="18" t="s">
        <v>129</v>
      </c>
      <c r="C103" s="15" t="s">
        <v>158</v>
      </c>
      <c r="D103" s="14" t="s">
        <v>165</v>
      </c>
      <c r="E103" s="6" t="s">
        <v>166</v>
      </c>
      <c r="F103" s="6" t="s">
        <v>166</v>
      </c>
      <c r="G103" s="16">
        <v>0</v>
      </c>
    </row>
    <row r="104" spans="1:7" ht="27" customHeight="1">
      <c r="A104" s="3"/>
      <c r="B104" s="18" t="s">
        <v>129</v>
      </c>
      <c r="C104" s="15" t="s">
        <v>159</v>
      </c>
      <c r="D104" s="14" t="s">
        <v>165</v>
      </c>
      <c r="E104" s="6" t="s">
        <v>166</v>
      </c>
      <c r="F104" s="6" t="s">
        <v>166</v>
      </c>
      <c r="G104" s="16">
        <v>0</v>
      </c>
    </row>
    <row r="105" spans="1:7" ht="27" customHeight="1">
      <c r="A105" s="3"/>
      <c r="B105" s="18" t="s">
        <v>129</v>
      </c>
      <c r="C105" s="15" t="s">
        <v>160</v>
      </c>
      <c r="D105" s="14" t="s">
        <v>165</v>
      </c>
      <c r="E105" s="6" t="s">
        <v>166</v>
      </c>
      <c r="F105" s="6" t="s">
        <v>166</v>
      </c>
      <c r="G105" s="16">
        <v>0</v>
      </c>
    </row>
    <row r="106" spans="1:7" ht="27" customHeight="1">
      <c r="A106" s="3"/>
      <c r="B106" s="18" t="s">
        <v>129</v>
      </c>
      <c r="C106" s="15" t="s">
        <v>161</v>
      </c>
      <c r="D106" s="14" t="s">
        <v>165</v>
      </c>
      <c r="E106" s="6" t="s">
        <v>166</v>
      </c>
      <c r="F106" s="6" t="s">
        <v>166</v>
      </c>
      <c r="G106" s="16">
        <v>0</v>
      </c>
    </row>
    <row r="107" spans="1:7" ht="27" customHeight="1">
      <c r="A107" s="3"/>
      <c r="B107" s="18" t="s">
        <v>129</v>
      </c>
      <c r="C107" s="15" t="s">
        <v>164</v>
      </c>
      <c r="D107" s="14" t="s">
        <v>165</v>
      </c>
      <c r="E107" s="6" t="s">
        <v>166</v>
      </c>
      <c r="F107" s="6" t="s">
        <v>166</v>
      </c>
      <c r="G107" s="16">
        <v>0</v>
      </c>
    </row>
    <row r="108" spans="1:7" ht="27" customHeight="1">
      <c r="A108" s="3"/>
      <c r="B108" s="18" t="s">
        <v>129</v>
      </c>
      <c r="C108" s="15" t="s">
        <v>162</v>
      </c>
      <c r="D108" s="14" t="s">
        <v>165</v>
      </c>
      <c r="E108" s="6" t="s">
        <v>166</v>
      </c>
      <c r="F108" s="6" t="s">
        <v>166</v>
      </c>
      <c r="G108" s="16">
        <v>0</v>
      </c>
    </row>
    <row r="109" spans="1:7" ht="27" customHeight="1">
      <c r="A109" s="3"/>
      <c r="B109" s="18" t="s">
        <v>129</v>
      </c>
      <c r="C109" s="15" t="s">
        <v>163</v>
      </c>
      <c r="D109" s="14" t="s">
        <v>165</v>
      </c>
      <c r="E109" s="6" t="s">
        <v>166</v>
      </c>
      <c r="F109" s="6" t="s">
        <v>166</v>
      </c>
      <c r="G109" s="16">
        <v>0</v>
      </c>
    </row>
    <row r="110" spans="1:7" ht="32.25" customHeight="1">
      <c r="A110" s="10"/>
      <c r="B110" s="11" t="s">
        <v>99</v>
      </c>
      <c r="C110" s="12"/>
      <c r="D110" s="11"/>
      <c r="E110" s="11"/>
      <c r="F110" s="11"/>
      <c r="G110" s="26">
        <f>SUM(G8:G73)</f>
        <v>38398.10000000002</v>
      </c>
    </row>
  </sheetData>
  <mergeCells count="5">
    <mergeCell ref="E1:G1"/>
    <mergeCell ref="B2:D2"/>
    <mergeCell ref="B27:G27"/>
    <mergeCell ref="B49:G49"/>
    <mergeCell ref="B38:G38"/>
  </mergeCells>
  <printOptions/>
  <pageMargins left="0.36" right="0.23" top="0.29" bottom="0.51" header="0.5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2015-06-18T02:06:18Z</cp:lastPrinted>
  <dcterms:created xsi:type="dcterms:W3CDTF">1996-10-08T23:32:33Z</dcterms:created>
  <dcterms:modified xsi:type="dcterms:W3CDTF">2015-08-11T04:27:41Z</dcterms:modified>
  <cp:category/>
  <cp:version/>
  <cp:contentType/>
  <cp:contentStatus/>
</cp:coreProperties>
</file>